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<sst xmlns="http://schemas.openxmlformats.org/spreadsheetml/2006/main" count="187" uniqueCount="171">
  <si>
    <t>Head of Account</t>
  </si>
  <si>
    <t>Budget Estimate          2012-13</t>
  </si>
  <si>
    <t>03.00.50 Other Charges</t>
  </si>
  <si>
    <t>Total- Other Power House</t>
  </si>
  <si>
    <t>800 Other Expenditure</t>
  </si>
  <si>
    <t>Total  Other Power House</t>
  </si>
  <si>
    <t>05.001 Direction &amp; Administration</t>
  </si>
  <si>
    <t>Major Head –2801(PLAN)</t>
  </si>
  <si>
    <t>04.103 Other Power House</t>
  </si>
  <si>
    <t>01 Power Plant &amp; Ancilary Works</t>
  </si>
  <si>
    <t>280100103010001 Salaries</t>
  </si>
  <si>
    <t>280100103010002  Wages</t>
  </si>
  <si>
    <t>280100103010003  Overtime Allow.</t>
  </si>
  <si>
    <t>280100103010006 Medical Treatment</t>
  </si>
  <si>
    <t>280100103010011  Domestic T.E</t>
  </si>
  <si>
    <t>280100103010016  Publication</t>
  </si>
  <si>
    <t>280100103010021 Supplie &amp; Materials</t>
  </si>
  <si>
    <t>280100103010052 Machinery &amp; Equip.</t>
  </si>
  <si>
    <t>280100103010050 Other Charges</t>
  </si>
  <si>
    <t xml:space="preserve"> 05  Transmission&amp; Distribution </t>
  </si>
  <si>
    <t>03  Expenditure on Trans &amp; Distri</t>
  </si>
  <si>
    <t>280105102010001 Salaries</t>
  </si>
  <si>
    <t>280105102010002 Wages</t>
  </si>
  <si>
    <t>280105102010003 Overtime Allow.</t>
  </si>
  <si>
    <t>280105102010006 Medical Treatment</t>
  </si>
  <si>
    <t>280105102010011 Domestic T.E</t>
  </si>
  <si>
    <t>280105102010021 Supplie &amp; Materials</t>
  </si>
  <si>
    <t>Total-Transmission &amp; Distribution</t>
  </si>
  <si>
    <t>06 Rural Electrification</t>
  </si>
  <si>
    <t>06.001 Direction &amp; Administration</t>
  </si>
  <si>
    <t>01 Electrification in Rural Areas</t>
  </si>
  <si>
    <t>280106001010101 Salaries</t>
  </si>
  <si>
    <t>280106001010103 Overtime Allow.</t>
  </si>
  <si>
    <t>280106001010106 Medical Treatment</t>
  </si>
  <si>
    <t>280106001010111 Domestic T.E</t>
  </si>
  <si>
    <t>Total- Rural Electrification</t>
  </si>
  <si>
    <t>796  Tribal Area Sub Plan</t>
  </si>
  <si>
    <t>01 Other Schemes</t>
  </si>
  <si>
    <t>280106796010101 Salaries</t>
  </si>
  <si>
    <t>280106796010102 Wages</t>
  </si>
  <si>
    <t>280106796010103 Overtime Allow.</t>
  </si>
  <si>
    <t>280106796010106 Medical Treatment</t>
  </si>
  <si>
    <t>280106796010011 Domestic T.E</t>
  </si>
  <si>
    <r>
      <t>Total- Tribal Area Sub-Plan</t>
    </r>
    <r>
      <rPr>
        <sz val="10"/>
        <rFont val="Arial"/>
        <family val="2"/>
      </rPr>
      <t xml:space="preserve"> </t>
    </r>
  </si>
  <si>
    <t>80   General</t>
  </si>
  <si>
    <t>80.001 Direction &amp; Administration</t>
  </si>
  <si>
    <t>01.01 Administration Expenditure</t>
  </si>
  <si>
    <t xml:space="preserve">01 Establishment </t>
  </si>
  <si>
    <t>280180001010101Salaries</t>
  </si>
  <si>
    <t>280180001010103 overtime Allow.</t>
  </si>
  <si>
    <t>280180001010106 Medical Treatment</t>
  </si>
  <si>
    <t>280180001010111 Domestic T.E</t>
  </si>
  <si>
    <t>280180001010113 Office Expenses</t>
  </si>
  <si>
    <t>TOTAL- General</t>
  </si>
  <si>
    <t>TOTAL- MH 2801(PLAN)</t>
  </si>
  <si>
    <t>Major Head – 4801(PLAN)</t>
  </si>
  <si>
    <t>480104103010001 Salaries</t>
  </si>
  <si>
    <t>480104103010002  Wages</t>
  </si>
  <si>
    <t>480104103010003  Overtime Allow.</t>
  </si>
  <si>
    <t>480104103010006 Medical Treatment</t>
  </si>
  <si>
    <t>480104103010011  Domestic T.E</t>
  </si>
  <si>
    <t>480104103010021  Supplies &amp; Materials</t>
  </si>
  <si>
    <t>480104103010052 Machry. &amp; Equip.</t>
  </si>
  <si>
    <t>480104103010050 Other Charges</t>
  </si>
  <si>
    <t xml:space="preserve"> 05  Transmission&amp;Distribution</t>
  </si>
  <si>
    <t>03  Expenditure on Trans. &amp; Distri.</t>
  </si>
  <si>
    <t>480105001000001 Salaries</t>
  </si>
  <si>
    <t>480105001000002 Wages</t>
  </si>
  <si>
    <t>480105001000003 Overtime Allow.</t>
  </si>
  <si>
    <t>480105001030006 Medical Treatment</t>
  </si>
  <si>
    <t>480105001000011 Domestic T.E</t>
  </si>
  <si>
    <t>480105001000021 Supplies &amp;Materials</t>
  </si>
  <si>
    <t>Total- Transmission &amp; Distribution</t>
  </si>
  <si>
    <t>480106001000001 Salaries</t>
  </si>
  <si>
    <t>480106001000003 Overtime Allow.</t>
  </si>
  <si>
    <t>480106001010006 Medical Treatment</t>
  </si>
  <si>
    <t>480106001000011 Domestic T.E</t>
  </si>
  <si>
    <t>480106001000021 Supplies &amp; Mate.</t>
  </si>
  <si>
    <t>001. 02 PM Gramodaya Yojana</t>
  </si>
  <si>
    <t>480100001020050- Other Charges</t>
  </si>
  <si>
    <t xml:space="preserve">Prime Ministers Gramodaya Yojana </t>
  </si>
  <si>
    <t>01 Other Schmes</t>
  </si>
  <si>
    <t>480106796000001 Salaries</t>
  </si>
  <si>
    <t>480106796000002 Wages</t>
  </si>
  <si>
    <t>480106796000003 Overtime Allow.</t>
  </si>
  <si>
    <t>48016796010006 Medical Treatment</t>
  </si>
  <si>
    <t>480106796000011 Domestic T.E</t>
  </si>
  <si>
    <t>480106796000021 Supplies &amp;Materials</t>
  </si>
  <si>
    <r>
      <t>Total-Tribal Area Sub-Plan</t>
    </r>
    <r>
      <rPr>
        <sz val="10"/>
        <rFont val="Arial"/>
        <family val="2"/>
      </rPr>
      <t xml:space="preserve"> </t>
    </r>
  </si>
  <si>
    <t>01.99 Information Technology</t>
  </si>
  <si>
    <t>GP 146</t>
  </si>
  <si>
    <t>480180001019930 Other Contractula</t>
  </si>
  <si>
    <t>480180001019952 OC</t>
  </si>
  <si>
    <t>GP 147</t>
  </si>
  <si>
    <t>480180001019950 M&amp;E</t>
  </si>
  <si>
    <t>Total Information Technology</t>
  </si>
  <si>
    <t>80.800. Other Expenditure</t>
  </si>
  <si>
    <t xml:space="preserve">800.12 Add. Central Assistance for </t>
  </si>
  <si>
    <t>other projects</t>
  </si>
  <si>
    <t>12.00.50-Other Charges</t>
  </si>
  <si>
    <t>Total ACA</t>
  </si>
  <si>
    <t>Total- Major Head 4801(PLAN)</t>
  </si>
  <si>
    <t>Total- M H 2801 &amp; 4801(PLAN)</t>
  </si>
  <si>
    <t>Major Head 4801(PLAN) Civil Works</t>
  </si>
  <si>
    <t>Capital Outlay on Power Projects</t>
  </si>
  <si>
    <t xml:space="preserve">01 Hydel Generation </t>
  </si>
  <si>
    <t>01.800 Other Expenditure</t>
  </si>
  <si>
    <t>06 Buildings</t>
  </si>
  <si>
    <t>06.00.53 Major Works</t>
  </si>
  <si>
    <t>05 Trans.&amp;Distr.</t>
  </si>
  <si>
    <t>05.800 Other Expenditure</t>
  </si>
  <si>
    <t>06.800 Other Expenditure</t>
  </si>
  <si>
    <t>01 Buildings</t>
  </si>
  <si>
    <t>01.00.53 Major Works</t>
  </si>
  <si>
    <t>06.796 Tribal Area Sub-Plan</t>
  </si>
  <si>
    <t>02 Buildings</t>
  </si>
  <si>
    <t>02.00.53 Major Works</t>
  </si>
  <si>
    <t>80 General</t>
  </si>
  <si>
    <t>80.800 Other Expenditure</t>
  </si>
  <si>
    <t>TOTAL M.Head 4801 (PLAN)</t>
  </si>
  <si>
    <t>10 Additional Central Assistance for Tsunami</t>
  </si>
  <si>
    <r>
      <t xml:space="preserve">Rebhalition Programmes </t>
    </r>
    <r>
      <rPr>
        <b/>
        <sz val="10"/>
        <rFont val="Arial"/>
        <family val="2"/>
      </rPr>
      <t>(APWD)</t>
    </r>
  </si>
  <si>
    <t>Major Head 4810 (PLAN)Civil Works</t>
  </si>
  <si>
    <t>Capital outlay on Non-conventional sources of Energy</t>
  </si>
  <si>
    <t>00.600 Others</t>
  </si>
  <si>
    <t>TOTAL M.Head 4810 (PLAN)</t>
  </si>
  <si>
    <t>Major Head 2501</t>
  </si>
  <si>
    <t>Special Programmes for Rural Development</t>
  </si>
  <si>
    <t>04 Integrated Rural Energy Planning Prog.</t>
  </si>
  <si>
    <t>4.105 Project Implementation</t>
  </si>
  <si>
    <t>01 Energy Development for Integrated Rural</t>
  </si>
  <si>
    <t>Energy Programme</t>
  </si>
  <si>
    <t>2501 04 105 010001 Salaries</t>
  </si>
  <si>
    <t>2502 04 105 010003 Overtime Allow.</t>
  </si>
  <si>
    <t>2503 04 105 010006 Medical Treatment</t>
  </si>
  <si>
    <t>2501 04 105 010011 Domestic Trav. Exp</t>
  </si>
  <si>
    <t>2501 04 105 010021 Supplies &amp; Material</t>
  </si>
  <si>
    <t>2501 04 105 010050 Other Charges</t>
  </si>
  <si>
    <t>Total M.Head 2501(PLAN)</t>
  </si>
  <si>
    <t>Major Head 2810(PLAN)</t>
  </si>
  <si>
    <t>New and Renewable Energy</t>
  </si>
  <si>
    <t>104 Research, Design &amp; Development in Renewable Energy (Minor Head)</t>
  </si>
  <si>
    <t>03 Estt. of Non Conventional Energy Systems in A&amp;N Islands (Sub-Head)</t>
  </si>
  <si>
    <t>GP063</t>
  </si>
  <si>
    <t>03.00.01 Salaries</t>
  </si>
  <si>
    <t>GP064</t>
  </si>
  <si>
    <t>03.00.02 Wages</t>
  </si>
  <si>
    <t>GP065</t>
  </si>
  <si>
    <t xml:space="preserve">03.00.03 Overtime Allowance </t>
  </si>
  <si>
    <t>GP066</t>
  </si>
  <si>
    <t>03.00.06 Medical Treatment</t>
  </si>
  <si>
    <t>GP067</t>
  </si>
  <si>
    <t>03.00.11 Domestice Trav. Exp</t>
  </si>
  <si>
    <t>GP068</t>
  </si>
  <si>
    <t>Total Estt. of Non Conven. Energy Systems in A&amp;N Islands (Sub-Head)</t>
  </si>
  <si>
    <t>196 Zilla Parishad/District level panchayat (Minor Head)</t>
  </si>
  <si>
    <t>196.01 Zilla Parishad(Sub Head)</t>
  </si>
  <si>
    <t>GP069</t>
  </si>
  <si>
    <t>01.00.31 Grants in Aid</t>
  </si>
  <si>
    <t>105 Supporting Programmes (Minor Head)</t>
  </si>
  <si>
    <t>09 Strengtheninh of Administration and New Technologt (Sub Head)</t>
  </si>
  <si>
    <t>GP070</t>
  </si>
  <si>
    <t>09.00.21 Supplies &amp; Material</t>
  </si>
  <si>
    <t>796 Tribal Area Sub Plan (Minor Head)</t>
  </si>
  <si>
    <t>01 Other Schemes (Sub Head)</t>
  </si>
  <si>
    <t>GP071</t>
  </si>
  <si>
    <t>01.00.21 Supplies &amp; Material</t>
  </si>
  <si>
    <t>Total Major Head 2810</t>
  </si>
  <si>
    <t>Proposed R.E-2012-13</t>
  </si>
  <si>
    <t>Expenditure</t>
  </si>
  <si>
    <t>11th point of section 4.1 of Right to Information Act,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</si>
</sst>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sz val="9"/>
      <name val="Arial"/>
      <family val="0"/>
    </font>
    <font>
      <sz val="13"/>
      <name val="Arial"/>
      <family val="0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center"/>
    </xf>
    <xf numFmtId="0" fontId="3" fillId="2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25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5" fillId="25" borderId="11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25" borderId="11" xfId="0" applyNumberFormat="1" applyFont="1" applyFill="1" applyBorder="1" applyAlignment="1">
      <alignment horizontal="left" vertical="center"/>
    </xf>
    <xf numFmtId="0" fontId="2" fillId="25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/>
    </xf>
    <xf numFmtId="0" fontId="5" fillId="25" borderId="11" xfId="0" applyNumberFormat="1" applyFont="1" applyFill="1" applyBorder="1" applyAlignment="1">
      <alignment horizontal="right" vertical="center" wrapText="1"/>
    </xf>
    <xf numFmtId="0" fontId="7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0" fillId="25" borderId="11" xfId="0" applyFont="1" applyFill="1" applyBorder="1" applyAlignment="1">
      <alignment/>
    </xf>
    <xf numFmtId="0" fontId="8" fillId="25" borderId="11" xfId="0" applyNumberFormat="1" applyFont="1" applyFill="1" applyBorder="1" applyAlignment="1">
      <alignment vertical="center"/>
    </xf>
    <xf numFmtId="0" fontId="1" fillId="25" borderId="12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1" xfId="0" applyFont="1" applyBorder="1" applyAlignment="1" quotePrefix="1">
      <alignment horizontal="left"/>
    </xf>
    <xf numFmtId="0" fontId="0" fillId="0" borderId="11" xfId="0" applyFont="1" applyBorder="1" applyAlignment="1">
      <alignment horizontal="left"/>
    </xf>
    <xf numFmtId="0" fontId="2" fillId="25" borderId="11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4" fillId="25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vertical="center" wrapText="1"/>
    </xf>
    <xf numFmtId="0" fontId="4" fillId="25" borderId="16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2" fillId="25" borderId="13" xfId="0" applyNumberFormat="1" applyFont="1" applyFill="1" applyBorder="1" applyAlignment="1">
      <alignment horizontal="left" vertical="center" wrapText="1"/>
    </xf>
    <xf numFmtId="0" fontId="4" fillId="25" borderId="18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2" fillId="25" borderId="16" xfId="0" applyNumberFormat="1" applyFont="1" applyFill="1" applyBorder="1" applyAlignment="1">
      <alignment horizontal="left" vertical="center" wrapText="1"/>
    </xf>
    <xf numFmtId="0" fontId="3" fillId="25" borderId="13" xfId="0" applyNumberFormat="1" applyFont="1" applyFill="1" applyBorder="1" applyAlignment="1">
      <alignment horizontal="left" vertical="center" wrapText="1"/>
    </xf>
    <xf numFmtId="0" fontId="2" fillId="25" borderId="18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horizontal="left" vertical="center" wrapText="1"/>
    </xf>
    <xf numFmtId="0" fontId="2" fillId="25" borderId="17" xfId="0" applyNumberFormat="1" applyFont="1" applyFill="1" applyBorder="1" applyAlignment="1">
      <alignment horizontal="left" vertical="center" wrapText="1"/>
    </xf>
    <xf numFmtId="0" fontId="5" fillId="25" borderId="16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8" fillId="25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8" fillId="25" borderId="16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2" fillId="0" borderId="17" xfId="0" applyFont="1" applyBorder="1" applyAlignment="1">
      <alignment/>
    </xf>
    <xf numFmtId="0" fontId="1" fillId="25" borderId="16" xfId="0" applyFont="1" applyFill="1" applyBorder="1" applyAlignment="1">
      <alignment/>
    </xf>
    <xf numFmtId="0" fontId="1" fillId="25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justify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2" fillId="25" borderId="13" xfId="0" applyFont="1" applyFill="1" applyBorder="1" applyAlignment="1">
      <alignment horizontal="justify"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 horizontal="justify"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 horizontal="justify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/>
    </xf>
    <xf numFmtId="0" fontId="4" fillId="0" borderId="11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0" fontId="2" fillId="0" borderId="11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Border="1" applyAlignment="1">
      <alignment vertical="center"/>
    </xf>
    <xf numFmtId="0" fontId="8" fillId="25" borderId="11" xfId="0" applyNumberFormat="1" applyFont="1" applyFill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1" fillId="25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25" borderId="16" xfId="0" applyNumberFormat="1" applyFont="1" applyFill="1" applyBorder="1" applyAlignment="1">
      <alignment horizontal="right" vertical="center" wrapText="1"/>
    </xf>
    <xf numFmtId="0" fontId="0" fillId="0" borderId="16" xfId="0" applyFill="1" applyBorder="1" applyAlignment="1">
      <alignment/>
    </xf>
    <xf numFmtId="0" fontId="2" fillId="25" borderId="16" xfId="0" applyNumberFormat="1" applyFont="1" applyFill="1" applyBorder="1" applyAlignment="1">
      <alignment horizontal="right" vertical="center" wrapText="1"/>
    </xf>
    <xf numFmtId="0" fontId="5" fillId="25" borderId="16" xfId="0" applyNumberFormat="1" applyFont="1" applyFill="1" applyBorder="1" applyAlignment="1">
      <alignment horizontal="right" vertical="center" wrapText="1"/>
    </xf>
    <xf numFmtId="0" fontId="8" fillId="25" borderId="16" xfId="0" applyNumberFormat="1" applyFont="1" applyFill="1" applyBorder="1" applyAlignment="1">
      <alignment vertical="center"/>
    </xf>
    <xf numFmtId="0" fontId="8" fillId="25" borderId="16" xfId="0" applyNumberFormat="1" applyFont="1" applyFill="1" applyBorder="1" applyAlignment="1">
      <alignment vertical="center"/>
    </xf>
    <xf numFmtId="0" fontId="2" fillId="25" borderId="16" xfId="0" applyNumberFormat="1" applyFont="1" applyFill="1" applyBorder="1" applyAlignment="1">
      <alignment vertical="center"/>
    </xf>
    <xf numFmtId="0" fontId="0" fillId="0" borderId="20" xfId="0" applyBorder="1" applyAlignment="1">
      <alignment/>
    </xf>
    <xf numFmtId="0" fontId="5" fillId="25" borderId="0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25" borderId="11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vertical="center"/>
    </xf>
    <xf numFmtId="0" fontId="5" fillId="25" borderId="0" xfId="0" applyNumberFormat="1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1" fillId="25" borderId="11" xfId="0" applyFont="1" applyFill="1" applyBorder="1" applyAlignment="1">
      <alignment/>
    </xf>
    <xf numFmtId="0" fontId="1" fillId="25" borderId="11" xfId="0" applyNumberFormat="1" applyFont="1" applyFill="1" applyBorder="1" applyAlignment="1">
      <alignment horizontal="left" vertical="center" wrapText="1"/>
    </xf>
    <xf numFmtId="0" fontId="1" fillId="25" borderId="16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2" fillId="0" borderId="15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/>
    </xf>
    <xf numFmtId="0" fontId="4" fillId="0" borderId="25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left" vertical="center"/>
    </xf>
    <xf numFmtId="0" fontId="2" fillId="0" borderId="25" xfId="0" applyNumberFormat="1" applyFont="1" applyBorder="1" applyAlignment="1">
      <alignment horizontal="left" vertical="center"/>
    </xf>
    <xf numFmtId="0" fontId="0" fillId="0" borderId="26" xfId="0" applyBorder="1" applyAlignment="1">
      <alignment/>
    </xf>
    <xf numFmtId="0" fontId="4" fillId="0" borderId="27" xfId="0" applyNumberFormat="1" applyFont="1" applyBorder="1" applyAlignment="1">
      <alignment horizontal="left" vertical="center"/>
    </xf>
    <xf numFmtId="0" fontId="2" fillId="25" borderId="23" xfId="0" applyNumberFormat="1" applyFont="1" applyFill="1" applyBorder="1" applyAlignment="1">
      <alignment horizontal="left" vertical="center"/>
    </xf>
    <xf numFmtId="0" fontId="2" fillId="0" borderId="27" xfId="0" applyNumberFormat="1" applyFont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25" borderId="26" xfId="0" applyNumberFormat="1" applyFont="1" applyFill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 quotePrefix="1">
      <alignment/>
    </xf>
    <xf numFmtId="0" fontId="2" fillId="0" borderId="23" xfId="0" applyFont="1" applyBorder="1" applyAlignment="1">
      <alignment horizontal="right"/>
    </xf>
    <xf numFmtId="0" fontId="2" fillId="0" borderId="23" xfId="0" applyFont="1" applyBorder="1" applyAlignment="1">
      <alignment/>
    </xf>
    <xf numFmtId="2" fontId="0" fillId="0" borderId="23" xfId="0" applyNumberFormat="1" applyFont="1" applyBorder="1" applyAlignment="1">
      <alignment/>
    </xf>
    <xf numFmtId="0" fontId="7" fillId="24" borderId="23" xfId="0" applyFont="1" applyFill="1" applyBorder="1" applyAlignment="1">
      <alignment/>
    </xf>
    <xf numFmtId="0" fontId="7" fillId="0" borderId="23" xfId="0" applyFont="1" applyBorder="1" applyAlignment="1">
      <alignment/>
    </xf>
    <xf numFmtId="0" fontId="2" fillId="0" borderId="23" xfId="0" applyFont="1" applyBorder="1" applyAlignment="1" quotePrefix="1">
      <alignment horizontal="right"/>
    </xf>
    <xf numFmtId="0" fontId="8" fillId="25" borderId="23" xfId="0" applyFont="1" applyFill="1" applyBorder="1" applyAlignment="1" quotePrefix="1">
      <alignment horizontal="right"/>
    </xf>
    <xf numFmtId="0" fontId="0" fillId="0" borderId="23" xfId="0" applyFont="1" applyBorder="1" applyAlignment="1" quotePrefix="1">
      <alignment horizontal="right"/>
    </xf>
    <xf numFmtId="0" fontId="0" fillId="0" borderId="23" xfId="0" applyFont="1" applyBorder="1" applyAlignment="1">
      <alignment horizontal="right"/>
    </xf>
    <xf numFmtId="0" fontId="1" fillId="24" borderId="23" xfId="0" applyFont="1" applyFill="1" applyBorder="1" applyAlignment="1">
      <alignment/>
    </xf>
    <xf numFmtId="0" fontId="8" fillId="25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 quotePrefix="1">
      <alignment horizontal="right"/>
    </xf>
    <xf numFmtId="0" fontId="2" fillId="0" borderId="24" xfId="0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5" fillId="25" borderId="23" xfId="0" applyFont="1" applyFill="1" applyBorder="1" applyAlignment="1" quotePrefix="1">
      <alignment/>
    </xf>
    <xf numFmtId="0" fontId="5" fillId="0" borderId="23" xfId="0" applyFont="1" applyBorder="1" applyAlignment="1" quotePrefix="1">
      <alignment/>
    </xf>
    <xf numFmtId="0" fontId="2" fillId="0" borderId="23" xfId="0" applyFont="1" applyFill="1" applyBorder="1" applyAlignment="1" quotePrefix="1">
      <alignment horizontal="left"/>
    </xf>
    <xf numFmtId="0" fontId="2" fillId="0" borderId="2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2" fillId="0" borderId="23" xfId="0" applyFont="1" applyBorder="1" applyAlignment="1" quotePrefix="1">
      <alignment horizontal="left"/>
    </xf>
    <xf numFmtId="0" fontId="0" fillId="0" borderId="2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222"/>
  <sheetViews>
    <sheetView tabSelected="1" zoomScalePageLayoutView="0" workbookViewId="0" topLeftCell="A55">
      <selection activeCell="E64" sqref="E64"/>
    </sheetView>
  </sheetViews>
  <sheetFormatPr defaultColWidth="9.140625" defaultRowHeight="12.75"/>
  <cols>
    <col min="1" max="1" width="6.421875" style="14" customWidth="1"/>
    <col min="2" max="2" width="35.28125" style="1" customWidth="1"/>
    <col min="3" max="3" width="10.57421875" style="1" customWidth="1"/>
    <col min="4" max="4" width="12.00390625" style="0" customWidth="1"/>
    <col min="5" max="5" width="12.140625" style="6" customWidth="1"/>
  </cols>
  <sheetData>
    <row r="1" ht="12.75">
      <c r="E1" s="8"/>
    </row>
    <row r="2" spans="1:5" ht="12.75">
      <c r="A2" s="124"/>
      <c r="B2" s="125" t="s">
        <v>170</v>
      </c>
      <c r="C2" s="125"/>
      <c r="D2" s="125"/>
      <c r="E2" s="126"/>
    </row>
    <row r="3" spans="1:61" s="3" customFormat="1" ht="47.25" customHeight="1">
      <c r="A3" s="2"/>
      <c r="B3" s="41" t="s">
        <v>0</v>
      </c>
      <c r="C3" s="86" t="s">
        <v>1</v>
      </c>
      <c r="D3" s="96" t="s">
        <v>168</v>
      </c>
      <c r="E3" s="87" t="s">
        <v>169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</row>
    <row r="4" spans="1:141" s="6" customFormat="1" ht="12.75">
      <c r="A4" s="4">
        <v>1</v>
      </c>
      <c r="B4" s="42">
        <v>2</v>
      </c>
      <c r="C4" s="5">
        <v>3</v>
      </c>
      <c r="D4" s="97">
        <v>4</v>
      </c>
      <c r="E4" s="95">
        <v>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</row>
    <row r="5" spans="1:141" s="6" customFormat="1" ht="16.5" customHeight="1">
      <c r="A5" s="121" t="s">
        <v>7</v>
      </c>
      <c r="B5" s="122"/>
      <c r="C5" s="19"/>
      <c r="D5" s="9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.75">
      <c r="A6" s="127"/>
      <c r="B6" s="43" t="s">
        <v>8</v>
      </c>
      <c r="C6" s="5"/>
      <c r="D6" s="9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</row>
    <row r="7" spans="1:61" ht="12.75">
      <c r="A7" s="128"/>
      <c r="B7" s="44" t="s">
        <v>9</v>
      </c>
      <c r="C7" s="10"/>
      <c r="D7" s="9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2.75">
      <c r="A8" s="128">
        <v>611</v>
      </c>
      <c r="B8" s="45" t="s">
        <v>10</v>
      </c>
      <c r="C8" s="12">
        <v>128800</v>
      </c>
      <c r="D8" s="98">
        <v>111097</v>
      </c>
      <c r="E8" s="6">
        <v>116840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5" ht="12.75">
      <c r="A9" s="128">
        <v>612</v>
      </c>
      <c r="B9" s="45" t="s">
        <v>11</v>
      </c>
      <c r="C9" s="12">
        <v>0</v>
      </c>
      <c r="D9" s="98">
        <v>0</v>
      </c>
      <c r="E9" s="6">
        <v>0</v>
      </c>
    </row>
    <row r="10" spans="1:5" ht="12.75">
      <c r="A10" s="128">
        <v>613</v>
      </c>
      <c r="B10" s="45" t="s">
        <v>12</v>
      </c>
      <c r="C10" s="12">
        <v>1600</v>
      </c>
      <c r="D10" s="98">
        <v>1600</v>
      </c>
      <c r="E10" s="6">
        <v>828</v>
      </c>
    </row>
    <row r="11" spans="1:5" ht="12.75">
      <c r="A11" s="128">
        <v>5493</v>
      </c>
      <c r="B11" s="45" t="s">
        <v>13</v>
      </c>
      <c r="C11" s="12">
        <v>3000</v>
      </c>
      <c r="D11" s="98">
        <v>3000</v>
      </c>
      <c r="E11" s="6">
        <v>2016</v>
      </c>
    </row>
    <row r="12" spans="1:5" ht="12.75">
      <c r="A12" s="128">
        <v>614</v>
      </c>
      <c r="B12" s="45" t="s">
        <v>14</v>
      </c>
      <c r="C12" s="12">
        <v>1600</v>
      </c>
      <c r="D12" s="98">
        <v>2300</v>
      </c>
      <c r="E12" s="6">
        <v>1403</v>
      </c>
    </row>
    <row r="13" spans="1:5" ht="12.75">
      <c r="A13" s="128">
        <v>615</v>
      </c>
      <c r="B13" s="45" t="s">
        <v>15</v>
      </c>
      <c r="C13" s="12">
        <v>0</v>
      </c>
      <c r="D13" s="98">
        <v>0</v>
      </c>
      <c r="E13" s="6">
        <v>0</v>
      </c>
    </row>
    <row r="14" spans="1:5" ht="12.75">
      <c r="A14" s="128">
        <v>616</v>
      </c>
      <c r="B14" s="45" t="s">
        <v>16</v>
      </c>
      <c r="C14" s="12">
        <v>0</v>
      </c>
      <c r="D14" s="98">
        <v>0</v>
      </c>
      <c r="E14" s="6">
        <v>0</v>
      </c>
    </row>
    <row r="15" spans="1:5" ht="12.75">
      <c r="A15" s="128">
        <v>617</v>
      </c>
      <c r="B15" s="45" t="s">
        <v>17</v>
      </c>
      <c r="C15" s="12">
        <v>0</v>
      </c>
      <c r="D15" s="98">
        <v>0</v>
      </c>
      <c r="E15" s="6">
        <v>0</v>
      </c>
    </row>
    <row r="16" spans="1:5" ht="12.75">
      <c r="A16" s="128">
        <v>618</v>
      </c>
      <c r="B16" s="45" t="s">
        <v>18</v>
      </c>
      <c r="C16" s="12">
        <v>0</v>
      </c>
      <c r="D16" s="98">
        <v>0</v>
      </c>
      <c r="E16" s="6">
        <v>0</v>
      </c>
    </row>
    <row r="17" spans="1:5" ht="13.5" customHeight="1">
      <c r="A17" s="129"/>
      <c r="B17" s="46" t="s">
        <v>5</v>
      </c>
      <c r="C17" s="7">
        <f>SUM(C8:C16)</f>
        <v>135000</v>
      </c>
      <c r="D17" s="99">
        <f>SUM(D8:D16)</f>
        <v>117997</v>
      </c>
      <c r="E17" s="7">
        <f>SUM(E8:E16)</f>
        <v>121087</v>
      </c>
    </row>
    <row r="18" spans="1:4" ht="10.5" customHeight="1">
      <c r="A18" s="128"/>
      <c r="B18" s="47"/>
      <c r="C18" s="12"/>
      <c r="D18" s="98"/>
    </row>
    <row r="19" spans="1:4" ht="12.75">
      <c r="A19" s="128"/>
      <c r="B19" s="44" t="s">
        <v>19</v>
      </c>
      <c r="C19" s="10"/>
      <c r="D19" s="98"/>
    </row>
    <row r="20" spans="1:4" ht="12.75">
      <c r="A20" s="128"/>
      <c r="B20" s="44" t="s">
        <v>6</v>
      </c>
      <c r="C20" s="10"/>
      <c r="D20" s="98"/>
    </row>
    <row r="21" spans="1:4" ht="12.75">
      <c r="A21" s="128"/>
      <c r="B21" s="44" t="s">
        <v>20</v>
      </c>
      <c r="C21" s="10"/>
      <c r="D21" s="98"/>
    </row>
    <row r="22" spans="1:5" ht="12.75">
      <c r="A22" s="128">
        <v>622</v>
      </c>
      <c r="B22" s="45" t="s">
        <v>21</v>
      </c>
      <c r="C22" s="12">
        <v>56500</v>
      </c>
      <c r="D22" s="98">
        <v>75333</v>
      </c>
      <c r="E22" s="6">
        <v>54931</v>
      </c>
    </row>
    <row r="23" spans="1:5" ht="12.75">
      <c r="A23" s="128">
        <v>623</v>
      </c>
      <c r="B23" s="45" t="s">
        <v>22</v>
      </c>
      <c r="C23" s="12">
        <v>0</v>
      </c>
      <c r="D23" s="98">
        <v>0</v>
      </c>
      <c r="E23" s="6">
        <v>0</v>
      </c>
    </row>
    <row r="24" spans="1:5" ht="12.75">
      <c r="A24" s="128">
        <v>624</v>
      </c>
      <c r="B24" s="45" t="s">
        <v>23</v>
      </c>
      <c r="C24" s="12">
        <v>1500</v>
      </c>
      <c r="D24" s="98">
        <v>1500</v>
      </c>
      <c r="E24" s="6">
        <v>563</v>
      </c>
    </row>
    <row r="25" spans="1:5" ht="12.75">
      <c r="A25" s="128">
        <v>5494</v>
      </c>
      <c r="B25" s="45" t="s">
        <v>24</v>
      </c>
      <c r="C25" s="12">
        <v>1700</v>
      </c>
      <c r="D25" s="98">
        <v>1700</v>
      </c>
      <c r="E25" s="6">
        <v>613</v>
      </c>
    </row>
    <row r="26" spans="1:5" ht="12.75">
      <c r="A26" s="128">
        <v>625</v>
      </c>
      <c r="B26" s="45" t="s">
        <v>25</v>
      </c>
      <c r="C26" s="12">
        <v>1300</v>
      </c>
      <c r="D26" s="98">
        <v>1300</v>
      </c>
      <c r="E26" s="6">
        <v>658</v>
      </c>
    </row>
    <row r="27" spans="1:5" ht="12.75">
      <c r="A27" s="128">
        <v>626</v>
      </c>
      <c r="B27" s="45" t="s">
        <v>26</v>
      </c>
      <c r="C27" s="12">
        <v>0</v>
      </c>
      <c r="D27" s="98">
        <v>0</v>
      </c>
      <c r="E27" s="6">
        <v>0</v>
      </c>
    </row>
    <row r="28" spans="1:5" ht="13.5" customHeight="1">
      <c r="A28" s="129"/>
      <c r="B28" s="46" t="s">
        <v>27</v>
      </c>
      <c r="C28" s="7">
        <f>SUM(C22:C27)</f>
        <v>61000</v>
      </c>
      <c r="D28" s="99">
        <f>SUM(D22:D27)</f>
        <v>79833</v>
      </c>
      <c r="E28" s="7">
        <f>SUM(E22:E27)</f>
        <v>56765</v>
      </c>
    </row>
    <row r="29" spans="1:4" ht="10.5" customHeight="1">
      <c r="A29" s="128"/>
      <c r="B29" s="47"/>
      <c r="C29" s="12"/>
      <c r="D29" s="98"/>
    </row>
    <row r="30" spans="1:4" ht="12.75">
      <c r="A30" s="128"/>
      <c r="B30" s="44" t="s">
        <v>28</v>
      </c>
      <c r="C30" s="10"/>
      <c r="D30" s="98"/>
    </row>
    <row r="31" spans="1:4" ht="12.75">
      <c r="A31" s="128"/>
      <c r="B31" s="44" t="s">
        <v>29</v>
      </c>
      <c r="C31" s="10"/>
      <c r="D31" s="98"/>
    </row>
    <row r="32" spans="1:4" ht="12.75">
      <c r="A32" s="128"/>
      <c r="B32" s="44" t="s">
        <v>30</v>
      </c>
      <c r="C32" s="10"/>
      <c r="D32" s="98"/>
    </row>
    <row r="33" spans="1:5" ht="12.75">
      <c r="A33" s="128">
        <v>5651</v>
      </c>
      <c r="B33" s="45" t="s">
        <v>31</v>
      </c>
      <c r="C33" s="12">
        <v>58700</v>
      </c>
      <c r="D33" s="98">
        <v>52455</v>
      </c>
      <c r="E33" s="6">
        <v>49837</v>
      </c>
    </row>
    <row r="34" spans="1:5" ht="12.75">
      <c r="A34" s="128">
        <v>5652</v>
      </c>
      <c r="B34" s="45" t="s">
        <v>32</v>
      </c>
      <c r="C34" s="12">
        <v>1300</v>
      </c>
      <c r="D34" s="98">
        <v>1300</v>
      </c>
      <c r="E34" s="6">
        <v>546</v>
      </c>
    </row>
    <row r="35" spans="1:5" ht="12.75">
      <c r="A35" s="128">
        <v>5653</v>
      </c>
      <c r="B35" s="45" t="s">
        <v>33</v>
      </c>
      <c r="C35" s="12">
        <v>1700</v>
      </c>
      <c r="D35" s="98">
        <v>1800</v>
      </c>
      <c r="E35" s="6">
        <v>1027</v>
      </c>
    </row>
    <row r="36" spans="1:5" ht="12.75">
      <c r="A36" s="130">
        <v>5654</v>
      </c>
      <c r="B36" s="48" t="s">
        <v>34</v>
      </c>
      <c r="C36" s="12">
        <v>1300</v>
      </c>
      <c r="D36" s="98">
        <v>1300</v>
      </c>
      <c r="E36" s="6">
        <v>821</v>
      </c>
    </row>
    <row r="37" spans="1:5" ht="12" customHeight="1">
      <c r="A37" s="20"/>
      <c r="B37" s="49" t="s">
        <v>35</v>
      </c>
      <c r="C37" s="7">
        <f>SUM(C33:C36)</f>
        <v>63000</v>
      </c>
      <c r="D37" s="99">
        <f>SUM(D33:D36)</f>
        <v>56855</v>
      </c>
      <c r="E37" s="7">
        <f>SUM(E33:E36)</f>
        <v>52231</v>
      </c>
    </row>
    <row r="38" spans="1:5" s="13" customFormat="1" ht="9.75" customHeight="1">
      <c r="A38" s="131"/>
      <c r="B38" s="21"/>
      <c r="C38" s="88"/>
      <c r="D38" s="100"/>
      <c r="E38" s="89"/>
    </row>
    <row r="39" spans="1:4" ht="12.75" customHeight="1">
      <c r="A39" s="22"/>
      <c r="B39" s="50" t="s">
        <v>36</v>
      </c>
      <c r="C39" s="23"/>
      <c r="D39" s="98"/>
    </row>
    <row r="40" spans="1:4" ht="12.75" customHeight="1">
      <c r="A40" s="132"/>
      <c r="B40" s="51" t="s">
        <v>37</v>
      </c>
      <c r="C40" s="23"/>
      <c r="D40" s="98"/>
    </row>
    <row r="41" spans="1:5" ht="12.75" customHeight="1">
      <c r="A41" s="133">
        <v>5655</v>
      </c>
      <c r="B41" s="52" t="s">
        <v>38</v>
      </c>
      <c r="C41" s="90">
        <v>37600</v>
      </c>
      <c r="D41" s="98">
        <v>87037</v>
      </c>
      <c r="E41" s="6">
        <v>33329</v>
      </c>
    </row>
    <row r="42" spans="1:5" ht="12.75">
      <c r="A42" s="133">
        <v>5656</v>
      </c>
      <c r="B42" s="52" t="s">
        <v>39</v>
      </c>
      <c r="C42" s="90">
        <v>0</v>
      </c>
      <c r="D42" s="98">
        <v>0</v>
      </c>
      <c r="E42" s="6">
        <v>0</v>
      </c>
    </row>
    <row r="43" spans="1:5" ht="12.75">
      <c r="A43" s="133">
        <v>5657</v>
      </c>
      <c r="B43" s="52" t="s">
        <v>40</v>
      </c>
      <c r="C43" s="90">
        <v>1500</v>
      </c>
      <c r="D43" s="98">
        <v>1500</v>
      </c>
      <c r="E43" s="6">
        <v>432</v>
      </c>
    </row>
    <row r="44" spans="1:5" ht="12.75">
      <c r="A44" s="133">
        <v>5658</v>
      </c>
      <c r="B44" s="52" t="s">
        <v>41</v>
      </c>
      <c r="C44" s="90">
        <v>1100</v>
      </c>
      <c r="D44" s="98">
        <v>1100</v>
      </c>
      <c r="E44" s="6">
        <v>94</v>
      </c>
    </row>
    <row r="45" spans="1:5" ht="12.75">
      <c r="A45" s="133">
        <v>5659</v>
      </c>
      <c r="B45" s="52" t="s">
        <v>42</v>
      </c>
      <c r="C45" s="90">
        <v>1500</v>
      </c>
      <c r="D45" s="98">
        <v>1800</v>
      </c>
      <c r="E45" s="6">
        <v>676</v>
      </c>
    </row>
    <row r="46" spans="1:5" ht="11.25" customHeight="1">
      <c r="A46" s="133"/>
      <c r="B46" s="53" t="s">
        <v>43</v>
      </c>
      <c r="C46" s="26">
        <f>SUM(C41:C45)</f>
        <v>41700</v>
      </c>
      <c r="D46" s="101">
        <f>SUM(D41:D45)</f>
        <v>91437</v>
      </c>
      <c r="E46" s="26">
        <f>SUM(E41:E45)</f>
        <v>34531</v>
      </c>
    </row>
    <row r="47" spans="1:4" ht="12.75">
      <c r="A47" s="128"/>
      <c r="B47" s="47"/>
      <c r="C47" s="12"/>
      <c r="D47" s="98"/>
    </row>
    <row r="48" spans="1:4" ht="13.5" customHeight="1">
      <c r="A48" s="128"/>
      <c r="B48" s="44" t="s">
        <v>44</v>
      </c>
      <c r="C48" s="10"/>
      <c r="D48" s="98"/>
    </row>
    <row r="49" spans="1:4" ht="13.5" customHeight="1">
      <c r="A49" s="128"/>
      <c r="B49" s="44" t="s">
        <v>45</v>
      </c>
      <c r="C49" s="10"/>
      <c r="D49" s="98"/>
    </row>
    <row r="50" spans="1:4" ht="13.5" customHeight="1">
      <c r="A50" s="128"/>
      <c r="B50" s="44" t="s">
        <v>46</v>
      </c>
      <c r="C50" s="10"/>
      <c r="D50" s="98"/>
    </row>
    <row r="51" spans="1:4" ht="13.5" customHeight="1">
      <c r="A51" s="128"/>
      <c r="B51" s="44" t="s">
        <v>47</v>
      </c>
      <c r="C51" s="10"/>
      <c r="D51" s="98"/>
    </row>
    <row r="52" spans="1:5" ht="14.25" customHeight="1">
      <c r="A52" s="128">
        <v>5660</v>
      </c>
      <c r="B52" s="45" t="s">
        <v>48</v>
      </c>
      <c r="C52" s="12">
        <v>18400</v>
      </c>
      <c r="D52" s="98">
        <v>16637</v>
      </c>
      <c r="E52" s="6">
        <v>14831</v>
      </c>
    </row>
    <row r="53" spans="1:5" ht="14.25" customHeight="1">
      <c r="A53" s="128">
        <v>5661</v>
      </c>
      <c r="B53" s="45" t="s">
        <v>49</v>
      </c>
      <c r="C53" s="12">
        <v>1300</v>
      </c>
      <c r="D53" s="98">
        <v>1300</v>
      </c>
      <c r="E53" s="6">
        <v>9</v>
      </c>
    </row>
    <row r="54" spans="1:5" ht="14.25" customHeight="1">
      <c r="A54" s="128">
        <v>5662</v>
      </c>
      <c r="B54" s="45" t="s">
        <v>50</v>
      </c>
      <c r="C54" s="12">
        <v>2500</v>
      </c>
      <c r="D54" s="98">
        <v>2500</v>
      </c>
      <c r="E54" s="6">
        <v>96</v>
      </c>
    </row>
    <row r="55" spans="1:5" ht="14.25" customHeight="1">
      <c r="A55" s="128">
        <v>5663</v>
      </c>
      <c r="B55" s="45" t="s">
        <v>51</v>
      </c>
      <c r="C55" s="12">
        <v>1200</v>
      </c>
      <c r="D55" s="98">
        <v>1200</v>
      </c>
      <c r="E55" s="6">
        <v>48</v>
      </c>
    </row>
    <row r="56" spans="1:5" ht="14.25" customHeight="1">
      <c r="A56" s="128">
        <v>5664</v>
      </c>
      <c r="B56" s="45" t="s">
        <v>52</v>
      </c>
      <c r="C56" s="12">
        <v>0</v>
      </c>
      <c r="D56" s="98">
        <v>1500</v>
      </c>
      <c r="E56" s="6">
        <v>0</v>
      </c>
    </row>
    <row r="57" spans="1:5" ht="15">
      <c r="A57" s="129"/>
      <c r="B57" s="46" t="s">
        <v>53</v>
      </c>
      <c r="C57" s="7">
        <f>SUM(C52:C56)</f>
        <v>23400</v>
      </c>
      <c r="D57" s="99">
        <f>SUM(D52:D56)</f>
        <v>23137</v>
      </c>
      <c r="E57" s="7">
        <f>SUM(E52:E56)</f>
        <v>14984</v>
      </c>
    </row>
    <row r="58" spans="1:5" ht="12.75">
      <c r="A58" s="130"/>
      <c r="B58" s="111"/>
      <c r="C58" s="112"/>
      <c r="D58" s="113"/>
      <c r="E58" s="114"/>
    </row>
    <row r="59" spans="1:5" ht="14.25" customHeight="1">
      <c r="A59" s="28"/>
      <c r="B59" s="115" t="s">
        <v>54</v>
      </c>
      <c r="C59" s="29">
        <f>SUM(C17,C28,C37,C46,C57)</f>
        <v>324100</v>
      </c>
      <c r="D59" s="29">
        <f>SUM(D17,D28,D37,D46,D57)</f>
        <v>369259</v>
      </c>
      <c r="E59" s="29">
        <f>SUM(E17,E28,E37,E46,E57)</f>
        <v>279598</v>
      </c>
    </row>
    <row r="60" spans="1:3" s="8" customFormat="1" ht="11.25" customHeight="1">
      <c r="A60" s="14"/>
      <c r="B60" s="17"/>
      <c r="C60" s="110"/>
    </row>
    <row r="61" spans="1:3" s="8" customFormat="1" ht="11.25" customHeight="1">
      <c r="A61" s="14"/>
      <c r="B61" s="17"/>
      <c r="C61" s="110"/>
    </row>
    <row r="62" spans="1:3" s="8" customFormat="1" ht="11.25" customHeight="1">
      <c r="A62" s="14"/>
      <c r="B62" s="17"/>
      <c r="C62" s="110"/>
    </row>
    <row r="63" spans="1:3" s="8" customFormat="1" ht="11.25" customHeight="1">
      <c r="A63" s="14"/>
      <c r="B63" s="17"/>
      <c r="C63" s="110"/>
    </row>
    <row r="64" spans="1:3" s="8" customFormat="1" ht="11.25" customHeight="1">
      <c r="A64" s="14"/>
      <c r="B64" s="17"/>
      <c r="C64" s="110"/>
    </row>
    <row r="65" spans="1:3" s="8" customFormat="1" ht="11.25" customHeight="1">
      <c r="A65" s="14"/>
      <c r="B65" s="17"/>
      <c r="C65" s="110"/>
    </row>
    <row r="66" spans="1:5" s="8" customFormat="1" ht="11.25" customHeight="1">
      <c r="A66" s="134"/>
      <c r="B66" s="17"/>
      <c r="C66" s="110"/>
      <c r="E66" s="135"/>
    </row>
    <row r="67" spans="1:4" ht="18" customHeight="1">
      <c r="A67" s="9"/>
      <c r="B67" s="94" t="s">
        <v>55</v>
      </c>
      <c r="C67" s="5"/>
      <c r="D67" s="6"/>
    </row>
    <row r="68" spans="1:5" ht="12.75">
      <c r="A68" s="127"/>
      <c r="B68" s="43" t="s">
        <v>8</v>
      </c>
      <c r="C68" s="116"/>
      <c r="D68" s="108"/>
      <c r="E68" s="109"/>
    </row>
    <row r="69" spans="1:4" ht="12.75">
      <c r="A69" s="128"/>
      <c r="B69" s="44" t="s">
        <v>9</v>
      </c>
      <c r="C69" s="10"/>
      <c r="D69" s="98"/>
    </row>
    <row r="70" spans="1:5" ht="12.75">
      <c r="A70" s="128">
        <v>644</v>
      </c>
      <c r="B70" s="45" t="s">
        <v>56</v>
      </c>
      <c r="C70" s="12">
        <v>0</v>
      </c>
      <c r="D70" s="98">
        <v>0</v>
      </c>
      <c r="E70" s="6">
        <v>0</v>
      </c>
    </row>
    <row r="71" spans="1:5" ht="12.75">
      <c r="A71" s="128">
        <v>645</v>
      </c>
      <c r="B71" s="45" t="s">
        <v>57</v>
      </c>
      <c r="C71" s="12">
        <v>0</v>
      </c>
      <c r="D71" s="98">
        <v>0</v>
      </c>
      <c r="E71" s="6">
        <v>0</v>
      </c>
    </row>
    <row r="72" spans="1:5" ht="12.75">
      <c r="A72" s="128">
        <v>646</v>
      </c>
      <c r="B72" s="45" t="s">
        <v>58</v>
      </c>
      <c r="C72" s="12">
        <v>0</v>
      </c>
      <c r="D72" s="98">
        <v>0</v>
      </c>
      <c r="E72" s="6">
        <v>0</v>
      </c>
    </row>
    <row r="73" spans="1:5" ht="12.75">
      <c r="A73" s="128">
        <v>5495</v>
      </c>
      <c r="B73" s="45" t="s">
        <v>59</v>
      </c>
      <c r="C73" s="12">
        <v>0</v>
      </c>
      <c r="D73" s="98">
        <v>0</v>
      </c>
      <c r="E73" s="6">
        <v>0</v>
      </c>
    </row>
    <row r="74" spans="1:5" ht="12.75">
      <c r="A74" s="128">
        <v>647</v>
      </c>
      <c r="B74" s="45" t="s">
        <v>60</v>
      </c>
      <c r="C74" s="12">
        <v>0</v>
      </c>
      <c r="D74" s="98">
        <v>0</v>
      </c>
      <c r="E74" s="6">
        <v>0</v>
      </c>
    </row>
    <row r="75" spans="1:5" ht="12.75">
      <c r="A75" s="128">
        <v>648</v>
      </c>
      <c r="B75" s="45" t="s">
        <v>61</v>
      </c>
      <c r="C75" s="12">
        <v>67200</v>
      </c>
      <c r="D75" s="98">
        <v>489958</v>
      </c>
      <c r="E75" s="6">
        <v>1333</v>
      </c>
    </row>
    <row r="76" spans="1:5" ht="12.75">
      <c r="A76" s="128">
        <v>649</v>
      </c>
      <c r="B76" s="45" t="s">
        <v>62</v>
      </c>
      <c r="C76" s="12">
        <v>14500</v>
      </c>
      <c r="D76" s="98">
        <v>5000</v>
      </c>
      <c r="E76" s="6">
        <v>14332</v>
      </c>
    </row>
    <row r="77" spans="1:5" ht="12.75">
      <c r="A77" s="128">
        <v>650</v>
      </c>
      <c r="B77" s="45" t="s">
        <v>63</v>
      </c>
      <c r="C77" s="12">
        <v>4800</v>
      </c>
      <c r="D77" s="98">
        <v>14500</v>
      </c>
      <c r="E77" s="6">
        <v>1777</v>
      </c>
    </row>
    <row r="78" spans="1:5" ht="15">
      <c r="A78" s="136"/>
      <c r="B78" s="54" t="s">
        <v>3</v>
      </c>
      <c r="C78" s="7">
        <f>SUM(C70:C77)</f>
        <v>86500</v>
      </c>
      <c r="D78" s="99">
        <f>SUM(D70:D77)</f>
        <v>509458</v>
      </c>
      <c r="E78" s="7">
        <f>SUM(E70:E77)</f>
        <v>17442</v>
      </c>
    </row>
    <row r="79" spans="1:4" ht="12.75">
      <c r="A79" s="134"/>
      <c r="B79" s="17"/>
      <c r="C79" s="12"/>
      <c r="D79" s="98"/>
    </row>
    <row r="80" spans="1:4" ht="15" customHeight="1">
      <c r="A80" s="9"/>
      <c r="B80" s="55" t="s">
        <v>64</v>
      </c>
      <c r="C80" s="10"/>
      <c r="D80" s="98"/>
    </row>
    <row r="81" spans="1:4" ht="15" customHeight="1">
      <c r="A81" s="9"/>
      <c r="B81" s="55" t="s">
        <v>6</v>
      </c>
      <c r="C81" s="10"/>
      <c r="D81" s="98"/>
    </row>
    <row r="82" spans="1:4" ht="15" customHeight="1">
      <c r="A82" s="127"/>
      <c r="B82" s="56" t="s">
        <v>65</v>
      </c>
      <c r="C82" s="10"/>
      <c r="D82" s="98"/>
    </row>
    <row r="83" spans="1:5" ht="17.25" customHeight="1">
      <c r="A83" s="128">
        <v>651</v>
      </c>
      <c r="B83" s="45" t="s">
        <v>66</v>
      </c>
      <c r="C83" s="12">
        <v>0</v>
      </c>
      <c r="D83" s="98">
        <v>0</v>
      </c>
      <c r="E83" s="6">
        <v>0</v>
      </c>
    </row>
    <row r="84" spans="1:5" ht="13.5" customHeight="1">
      <c r="A84" s="128">
        <v>966</v>
      </c>
      <c r="B84" s="45" t="s">
        <v>67</v>
      </c>
      <c r="C84" s="12">
        <v>0</v>
      </c>
      <c r="D84" s="98">
        <v>0</v>
      </c>
      <c r="E84" s="6">
        <v>0</v>
      </c>
    </row>
    <row r="85" spans="1:5" ht="13.5" customHeight="1">
      <c r="A85" s="128">
        <v>652</v>
      </c>
      <c r="B85" s="45" t="s">
        <v>68</v>
      </c>
      <c r="C85" s="12">
        <v>0</v>
      </c>
      <c r="D85" s="98">
        <v>0</v>
      </c>
      <c r="E85" s="6">
        <v>0</v>
      </c>
    </row>
    <row r="86" spans="1:5" ht="15" customHeight="1">
      <c r="A86" s="128">
        <v>5496</v>
      </c>
      <c r="B86" s="45" t="s">
        <v>69</v>
      </c>
      <c r="C86" s="12">
        <v>0</v>
      </c>
      <c r="D86" s="98">
        <v>0</v>
      </c>
      <c r="E86" s="6">
        <v>0</v>
      </c>
    </row>
    <row r="87" spans="1:5" ht="13.5" customHeight="1">
      <c r="A87" s="128">
        <v>653</v>
      </c>
      <c r="B87" s="45" t="s">
        <v>70</v>
      </c>
      <c r="C87" s="12">
        <v>0</v>
      </c>
      <c r="D87" s="98">
        <v>0</v>
      </c>
      <c r="E87" s="6">
        <v>0</v>
      </c>
    </row>
    <row r="88" spans="1:5" ht="13.5" customHeight="1">
      <c r="A88" s="130">
        <v>654</v>
      </c>
      <c r="B88" s="48" t="s">
        <v>71</v>
      </c>
      <c r="C88" s="12">
        <v>41858</v>
      </c>
      <c r="D88" s="98">
        <v>22527</v>
      </c>
      <c r="E88" s="6">
        <v>16868</v>
      </c>
    </row>
    <row r="89" spans="1:5" ht="15">
      <c r="A89" s="20"/>
      <c r="B89" s="57" t="s">
        <v>72</v>
      </c>
      <c r="C89" s="7">
        <f>SUM(C83:C88)</f>
        <v>41858</v>
      </c>
      <c r="D89" s="99">
        <f>SUM(D83:D88)</f>
        <v>22527</v>
      </c>
      <c r="E89" s="7">
        <f>SUM(E83:E88)</f>
        <v>16868</v>
      </c>
    </row>
    <row r="90" spans="1:5" s="8" customFormat="1" ht="16.5" customHeight="1">
      <c r="A90" s="134"/>
      <c r="B90" s="17"/>
      <c r="C90" s="12"/>
      <c r="D90" s="98"/>
      <c r="E90" s="6"/>
    </row>
    <row r="91" spans="1:4" ht="14.25" customHeight="1">
      <c r="A91" s="9"/>
      <c r="B91" s="55" t="s">
        <v>28</v>
      </c>
      <c r="C91" s="10"/>
      <c r="D91" s="98"/>
    </row>
    <row r="92" spans="1:4" ht="14.25" customHeight="1">
      <c r="A92" s="127"/>
      <c r="B92" s="43" t="s">
        <v>29</v>
      </c>
      <c r="C92" s="10"/>
      <c r="D92" s="98"/>
    </row>
    <row r="93" spans="1:4" ht="12.75">
      <c r="A93" s="128"/>
      <c r="B93" s="44" t="s">
        <v>30</v>
      </c>
      <c r="C93" s="10"/>
      <c r="D93" s="98"/>
    </row>
    <row r="94" spans="1:5" ht="12.75">
      <c r="A94" s="128">
        <v>655</v>
      </c>
      <c r="B94" s="45" t="s">
        <v>73</v>
      </c>
      <c r="C94" s="12">
        <v>0</v>
      </c>
      <c r="D94" s="98">
        <v>0</v>
      </c>
      <c r="E94" s="6">
        <v>0</v>
      </c>
    </row>
    <row r="95" spans="1:5" ht="13.5" customHeight="1">
      <c r="A95" s="128">
        <v>656</v>
      </c>
      <c r="B95" s="45" t="s">
        <v>74</v>
      </c>
      <c r="C95" s="12">
        <v>0</v>
      </c>
      <c r="D95" s="98">
        <v>0</v>
      </c>
      <c r="E95" s="6">
        <v>0</v>
      </c>
    </row>
    <row r="96" spans="1:5" ht="15" customHeight="1">
      <c r="A96" s="128">
        <v>5497</v>
      </c>
      <c r="B96" s="45" t="s">
        <v>75</v>
      </c>
      <c r="C96" s="12">
        <v>0</v>
      </c>
      <c r="D96" s="98">
        <v>0</v>
      </c>
      <c r="E96" s="6">
        <v>0</v>
      </c>
    </row>
    <row r="97" spans="1:5" ht="12.75">
      <c r="A97" s="128">
        <v>657</v>
      </c>
      <c r="B97" s="45" t="s">
        <v>76</v>
      </c>
      <c r="C97" s="12">
        <v>0</v>
      </c>
      <c r="D97" s="98">
        <v>0</v>
      </c>
      <c r="E97" s="6">
        <v>0</v>
      </c>
    </row>
    <row r="98" spans="1:5" ht="12.75">
      <c r="A98" s="128">
        <v>658</v>
      </c>
      <c r="B98" s="45" t="s">
        <v>77</v>
      </c>
      <c r="C98" s="12">
        <v>18700</v>
      </c>
      <c r="D98" s="98">
        <v>18700</v>
      </c>
      <c r="E98" s="6">
        <v>4080</v>
      </c>
    </row>
    <row r="99" spans="1:5" ht="15">
      <c r="A99" s="129"/>
      <c r="B99" s="46" t="s">
        <v>35</v>
      </c>
      <c r="C99" s="7">
        <f>SUM(C94:C98)</f>
        <v>18700</v>
      </c>
      <c r="D99" s="99">
        <f>SUM(D94:D98)</f>
        <v>18700</v>
      </c>
      <c r="E99" s="7">
        <f>SUM(E94:E98)</f>
        <v>4080</v>
      </c>
    </row>
    <row r="100" spans="1:4" ht="13.5" customHeight="1">
      <c r="A100" s="128"/>
      <c r="B100" s="47"/>
      <c r="C100" s="12"/>
      <c r="D100" s="98"/>
    </row>
    <row r="101" spans="1:4" ht="12.75">
      <c r="A101" s="128"/>
      <c r="B101" s="44" t="s">
        <v>78</v>
      </c>
      <c r="C101" s="10"/>
      <c r="D101" s="98"/>
    </row>
    <row r="102" spans="1:5" ht="14.25" customHeight="1">
      <c r="A102" s="128">
        <v>5268</v>
      </c>
      <c r="B102" s="45" t="s">
        <v>79</v>
      </c>
      <c r="C102" s="12">
        <v>0</v>
      </c>
      <c r="D102" s="98">
        <v>0</v>
      </c>
      <c r="E102" s="6">
        <v>0</v>
      </c>
    </row>
    <row r="103" spans="1:5" ht="12.75">
      <c r="A103" s="137"/>
      <c r="B103" s="58" t="s">
        <v>80</v>
      </c>
      <c r="C103" s="26">
        <f>C102</f>
        <v>0</v>
      </c>
      <c r="D103" s="101">
        <f>D102</f>
        <v>0</v>
      </c>
      <c r="E103" s="26">
        <f>E102</f>
        <v>0</v>
      </c>
    </row>
    <row r="104" spans="1:4" ht="14.25" customHeight="1">
      <c r="A104" s="128"/>
      <c r="B104" s="47"/>
      <c r="C104" s="12"/>
      <c r="D104" s="98"/>
    </row>
    <row r="105" spans="1:4" ht="12.75">
      <c r="A105" s="128"/>
      <c r="B105" s="44" t="s">
        <v>36</v>
      </c>
      <c r="C105" s="5"/>
      <c r="D105" s="98"/>
    </row>
    <row r="106" spans="1:4" ht="14.25" customHeight="1">
      <c r="A106" s="128"/>
      <c r="B106" s="44" t="s">
        <v>81</v>
      </c>
      <c r="C106" s="10"/>
      <c r="D106" s="98"/>
    </row>
    <row r="107" spans="1:5" ht="12.75">
      <c r="A107" s="128">
        <v>660</v>
      </c>
      <c r="B107" s="45" t="s">
        <v>82</v>
      </c>
      <c r="C107" s="12">
        <v>0</v>
      </c>
      <c r="D107" s="98">
        <v>0</v>
      </c>
      <c r="E107" s="6">
        <v>0</v>
      </c>
    </row>
    <row r="108" spans="1:5" ht="12.75">
      <c r="A108" s="128">
        <v>967</v>
      </c>
      <c r="B108" s="45" t="s">
        <v>83</v>
      </c>
      <c r="C108" s="12">
        <v>0</v>
      </c>
      <c r="D108" s="98">
        <v>0</v>
      </c>
      <c r="E108" s="6">
        <v>0</v>
      </c>
    </row>
    <row r="109" spans="1:5" ht="12.75">
      <c r="A109" s="128">
        <v>661</v>
      </c>
      <c r="B109" s="45" t="s">
        <v>84</v>
      </c>
      <c r="C109" s="12">
        <v>0</v>
      </c>
      <c r="D109" s="98">
        <v>0</v>
      </c>
      <c r="E109" s="6">
        <v>0</v>
      </c>
    </row>
    <row r="110" spans="1:5" ht="12.75">
      <c r="A110" s="128">
        <v>5498</v>
      </c>
      <c r="B110" s="45" t="s">
        <v>85</v>
      </c>
      <c r="C110" s="12">
        <v>0</v>
      </c>
      <c r="D110" s="98">
        <v>0</v>
      </c>
      <c r="E110" s="6">
        <v>0</v>
      </c>
    </row>
    <row r="111" spans="1:5" ht="12.75">
      <c r="A111" s="128">
        <v>662</v>
      </c>
      <c r="B111" s="45" t="s">
        <v>86</v>
      </c>
      <c r="C111" s="12">
        <v>0</v>
      </c>
      <c r="D111" s="98">
        <v>0</v>
      </c>
      <c r="E111" s="6">
        <v>0</v>
      </c>
    </row>
    <row r="112" spans="1:5" ht="12.75">
      <c r="A112" s="128">
        <v>663</v>
      </c>
      <c r="B112" s="45" t="s">
        <v>87</v>
      </c>
      <c r="C112" s="12">
        <v>23200</v>
      </c>
      <c r="D112" s="98">
        <v>23200</v>
      </c>
      <c r="E112" s="6">
        <v>2097</v>
      </c>
    </row>
    <row r="113" spans="1:5" ht="12.75">
      <c r="A113" s="138"/>
      <c r="B113" s="59" t="s">
        <v>88</v>
      </c>
      <c r="C113" s="26">
        <f>SUM(C107:C112)</f>
        <v>23200</v>
      </c>
      <c r="D113" s="101">
        <f>SUM(D107:D112)</f>
        <v>23200</v>
      </c>
      <c r="E113" s="26">
        <f>SUM(E107:E112)</f>
        <v>2097</v>
      </c>
    </row>
    <row r="114" spans="1:5" s="13" customFormat="1" ht="12.75">
      <c r="A114" s="139"/>
      <c r="B114" s="24"/>
      <c r="C114" s="90"/>
      <c r="D114" s="100"/>
      <c r="E114" s="89"/>
    </row>
    <row r="115" spans="1:4" ht="15.75" customHeight="1">
      <c r="A115" s="9"/>
      <c r="B115" s="60" t="s">
        <v>89</v>
      </c>
      <c r="C115" s="10"/>
      <c r="D115" s="98"/>
    </row>
    <row r="116" spans="1:5" ht="12.75">
      <c r="A116" s="11" t="s">
        <v>90</v>
      </c>
      <c r="B116" s="61" t="s">
        <v>91</v>
      </c>
      <c r="C116" s="12">
        <v>400</v>
      </c>
      <c r="D116" s="98">
        <v>5000</v>
      </c>
      <c r="E116" s="6">
        <v>400</v>
      </c>
    </row>
    <row r="117" spans="1:5" ht="12.75">
      <c r="A117" s="9">
        <v>5269</v>
      </c>
      <c r="B117" s="62" t="s">
        <v>92</v>
      </c>
      <c r="C117" s="12">
        <v>249</v>
      </c>
      <c r="D117" s="98">
        <v>8600</v>
      </c>
      <c r="E117" s="6">
        <v>248</v>
      </c>
    </row>
    <row r="118" spans="1:5" ht="12.75">
      <c r="A118" s="9" t="s">
        <v>93</v>
      </c>
      <c r="B118" s="62" t="s">
        <v>94</v>
      </c>
      <c r="C118" s="12">
        <v>5093</v>
      </c>
      <c r="D118" s="98">
        <v>68500</v>
      </c>
      <c r="E118" s="6">
        <v>329</v>
      </c>
    </row>
    <row r="119" spans="1:5" ht="12.75">
      <c r="A119" s="25"/>
      <c r="B119" s="57" t="s">
        <v>95</v>
      </c>
      <c r="C119" s="26">
        <f>SUM(C116:C118)</f>
        <v>5742</v>
      </c>
      <c r="D119" s="101">
        <f>SUM(D116:D118)</f>
        <v>82100</v>
      </c>
      <c r="E119" s="26">
        <f>SUM(E116:E118)</f>
        <v>977</v>
      </c>
    </row>
    <row r="120" spans="1:4" ht="12.75">
      <c r="A120" s="9"/>
      <c r="B120" s="60" t="s">
        <v>96</v>
      </c>
      <c r="C120" s="12"/>
      <c r="D120" s="98"/>
    </row>
    <row r="121" spans="1:4" ht="12.75">
      <c r="A121" s="9"/>
      <c r="B121" s="60" t="s">
        <v>97</v>
      </c>
      <c r="C121" s="12"/>
      <c r="D121" s="98"/>
    </row>
    <row r="122" spans="1:4" ht="12.75">
      <c r="A122" s="9"/>
      <c r="B122" s="60" t="s">
        <v>98</v>
      </c>
      <c r="C122" s="12"/>
      <c r="D122" s="98"/>
    </row>
    <row r="123" spans="1:5" ht="12.75">
      <c r="A123" s="9"/>
      <c r="B123" s="62" t="s">
        <v>99</v>
      </c>
      <c r="C123" s="12">
        <v>0</v>
      </c>
      <c r="D123" s="98">
        <v>0</v>
      </c>
      <c r="E123" s="6">
        <v>0</v>
      </c>
    </row>
    <row r="124" spans="1:5" ht="12.75">
      <c r="A124" s="127"/>
      <c r="B124" s="63" t="s">
        <v>100</v>
      </c>
      <c r="C124" s="26">
        <f>C123</f>
        <v>0</v>
      </c>
      <c r="D124" s="101">
        <f>D123</f>
        <v>0</v>
      </c>
      <c r="E124" s="26">
        <f>E123</f>
        <v>0</v>
      </c>
    </row>
    <row r="125" spans="1:4" ht="15" customHeight="1">
      <c r="A125" s="139"/>
      <c r="B125" s="24"/>
      <c r="C125" s="90"/>
      <c r="D125" s="98"/>
    </row>
    <row r="126" spans="1:4" ht="12.75">
      <c r="A126" s="134"/>
      <c r="B126" s="27"/>
      <c r="C126" s="12"/>
      <c r="D126" s="98"/>
    </row>
    <row r="127" spans="1:5" ht="15.75">
      <c r="A127" s="28"/>
      <c r="B127" s="64" t="s">
        <v>101</v>
      </c>
      <c r="C127" s="29">
        <f>SUM(C78,C89,C99,C102,C113,C119,C124)</f>
        <v>176000</v>
      </c>
      <c r="D127" s="102">
        <f>SUM(D78,D89,D99,D102,D113,D119,D124)</f>
        <v>655985</v>
      </c>
      <c r="E127" s="29">
        <f>SUM(E78,E89,E99,E102,E113,E119,E124)</f>
        <v>41464</v>
      </c>
    </row>
    <row r="128" spans="1:4" ht="15.75">
      <c r="A128" s="140"/>
      <c r="B128" s="16"/>
      <c r="C128" s="91"/>
      <c r="D128" s="98"/>
    </row>
    <row r="129" spans="1:5" ht="18" customHeight="1">
      <c r="A129" s="28"/>
      <c r="B129" s="115" t="s">
        <v>102</v>
      </c>
      <c r="C129" s="15">
        <f>SUM(C59+C127)</f>
        <v>500100</v>
      </c>
      <c r="D129" s="15">
        <f>SUM(D59+D127)</f>
        <v>1025244</v>
      </c>
      <c r="E129" s="15">
        <f>SUM(E59+E127)</f>
        <v>321062</v>
      </c>
    </row>
    <row r="130" spans="1:5" s="8" customFormat="1" ht="18" customHeight="1">
      <c r="A130" s="140"/>
      <c r="B130" s="107"/>
      <c r="C130" s="118"/>
      <c r="D130" s="118"/>
      <c r="E130" s="141"/>
    </row>
    <row r="131" spans="1:4" ht="18">
      <c r="A131" s="120"/>
      <c r="B131" s="120" t="s">
        <v>103</v>
      </c>
      <c r="C131" s="19"/>
      <c r="D131" s="6"/>
    </row>
    <row r="132" spans="1:5" ht="12.75">
      <c r="A132" s="142"/>
      <c r="B132" s="119" t="s">
        <v>104</v>
      </c>
      <c r="C132" s="117"/>
      <c r="D132" s="108"/>
      <c r="E132" s="109"/>
    </row>
    <row r="133" spans="1:4" ht="12.75">
      <c r="A133" s="143"/>
      <c r="B133" s="65" t="s">
        <v>105</v>
      </c>
      <c r="C133" s="19"/>
      <c r="D133" s="98"/>
    </row>
    <row r="134" spans="1:4" ht="12.75">
      <c r="A134" s="143"/>
      <c r="B134" s="65" t="s">
        <v>106</v>
      </c>
      <c r="C134" s="19"/>
      <c r="D134" s="98"/>
    </row>
    <row r="135" spans="1:4" ht="12.75">
      <c r="A135" s="144"/>
      <c r="B135" s="65" t="s">
        <v>107</v>
      </c>
      <c r="C135" s="19"/>
      <c r="D135" s="98"/>
    </row>
    <row r="136" spans="1:5" ht="12.75">
      <c r="A136" s="144"/>
      <c r="B136" s="36" t="s">
        <v>108</v>
      </c>
      <c r="C136" s="19">
        <v>5200</v>
      </c>
      <c r="D136" s="98">
        <v>1900</v>
      </c>
      <c r="E136" s="6">
        <v>130</v>
      </c>
    </row>
    <row r="137" spans="1:4" ht="12.75">
      <c r="A137" s="145"/>
      <c r="B137" s="36"/>
      <c r="C137" s="19"/>
      <c r="D137" s="98"/>
    </row>
    <row r="138" spans="1:4" ht="12.75">
      <c r="A138" s="143"/>
      <c r="B138" s="65" t="s">
        <v>109</v>
      </c>
      <c r="C138" s="19"/>
      <c r="D138" s="98"/>
    </row>
    <row r="139" spans="1:4" ht="12.75">
      <c r="A139" s="143"/>
      <c r="B139" s="36" t="s">
        <v>110</v>
      </c>
      <c r="C139" s="19"/>
      <c r="D139" s="98"/>
    </row>
    <row r="140" spans="1:4" ht="12.75">
      <c r="A140" s="143"/>
      <c r="B140" s="65" t="s">
        <v>107</v>
      </c>
      <c r="C140" s="19"/>
      <c r="D140" s="98"/>
    </row>
    <row r="141" spans="1:5" ht="12.75">
      <c r="A141" s="143"/>
      <c r="B141" s="65" t="s">
        <v>108</v>
      </c>
      <c r="C141" s="19">
        <v>14800</v>
      </c>
      <c r="D141" s="98">
        <v>14800</v>
      </c>
      <c r="E141" s="6">
        <v>10858</v>
      </c>
    </row>
    <row r="142" spans="1:4" ht="12.75">
      <c r="A142" s="146"/>
      <c r="B142" s="65"/>
      <c r="C142" s="19"/>
      <c r="D142" s="98"/>
    </row>
    <row r="143" spans="1:4" ht="12.75">
      <c r="A143" s="143"/>
      <c r="B143" s="65" t="s">
        <v>28</v>
      </c>
      <c r="C143" s="19"/>
      <c r="D143" s="98"/>
    </row>
    <row r="144" spans="1:4" ht="12.75">
      <c r="A144" s="143"/>
      <c r="B144" s="36" t="s">
        <v>111</v>
      </c>
      <c r="C144" s="19"/>
      <c r="D144" s="98"/>
    </row>
    <row r="145" spans="1:4" ht="12.75">
      <c r="A145" s="143"/>
      <c r="B145" s="65" t="s">
        <v>112</v>
      </c>
      <c r="C145" s="19"/>
      <c r="D145" s="98"/>
    </row>
    <row r="146" spans="1:5" ht="12.75">
      <c r="A146" s="143"/>
      <c r="B146" s="36" t="s">
        <v>113</v>
      </c>
      <c r="C146" s="19">
        <v>5000</v>
      </c>
      <c r="D146" s="98">
        <v>28600</v>
      </c>
      <c r="E146" s="6">
        <v>6259</v>
      </c>
    </row>
    <row r="147" spans="1:4" ht="12.75">
      <c r="A147" s="143"/>
      <c r="B147" s="36"/>
      <c r="C147" s="19"/>
      <c r="D147" s="98"/>
    </row>
    <row r="148" spans="1:4" ht="12.75">
      <c r="A148" s="143"/>
      <c r="B148" s="65" t="s">
        <v>114</v>
      </c>
      <c r="C148" s="19"/>
      <c r="D148" s="98"/>
    </row>
    <row r="149" spans="1:4" ht="12.75">
      <c r="A149" s="145"/>
      <c r="B149" s="65" t="s">
        <v>115</v>
      </c>
      <c r="C149" s="19"/>
      <c r="D149" s="98"/>
    </row>
    <row r="150" spans="1:5" ht="12.75">
      <c r="A150" s="147"/>
      <c r="B150" s="36" t="s">
        <v>116</v>
      </c>
      <c r="C150" s="19">
        <v>14000</v>
      </c>
      <c r="D150" s="98">
        <v>22000</v>
      </c>
      <c r="E150" s="6">
        <v>5035</v>
      </c>
    </row>
    <row r="151" spans="1:4" ht="12.75">
      <c r="A151" s="145"/>
      <c r="B151" s="36"/>
      <c r="C151" s="19"/>
      <c r="D151" s="98"/>
    </row>
    <row r="152" spans="1:4" ht="12.75">
      <c r="A152" s="143"/>
      <c r="B152" s="65" t="s">
        <v>117</v>
      </c>
      <c r="C152" s="19"/>
      <c r="D152" s="98"/>
    </row>
    <row r="153" spans="1:4" ht="18">
      <c r="A153" s="148"/>
      <c r="B153" s="65" t="s">
        <v>118</v>
      </c>
      <c r="C153" s="19"/>
      <c r="D153" s="98"/>
    </row>
    <row r="154" spans="1:4" ht="18">
      <c r="A154" s="149"/>
      <c r="B154" s="36" t="s">
        <v>115</v>
      </c>
      <c r="C154" s="19"/>
      <c r="D154" s="98"/>
    </row>
    <row r="155" spans="1:5" ht="12.75">
      <c r="A155" s="150"/>
      <c r="B155" s="36" t="s">
        <v>116</v>
      </c>
      <c r="C155" s="19">
        <v>2400</v>
      </c>
      <c r="D155" s="98">
        <v>2400</v>
      </c>
      <c r="E155" s="6">
        <v>2400</v>
      </c>
    </row>
    <row r="156" spans="1:5" ht="15" customHeight="1">
      <c r="A156" s="151"/>
      <c r="B156" s="66" t="s">
        <v>119</v>
      </c>
      <c r="C156" s="92">
        <f>C136+C141+C146+C150+C155</f>
        <v>41400</v>
      </c>
      <c r="D156" s="103">
        <f>D136+D141+D146+D150+D155</f>
        <v>69700</v>
      </c>
      <c r="E156" s="92">
        <f>E136+E141+E146+E150+E155</f>
        <v>24682</v>
      </c>
    </row>
    <row r="157" spans="1:4" ht="14.25" customHeight="1">
      <c r="A157" s="152"/>
      <c r="B157" s="67"/>
      <c r="C157" s="19"/>
      <c r="D157" s="98"/>
    </row>
    <row r="158" spans="1:4" ht="12.75">
      <c r="A158" s="153"/>
      <c r="B158" s="65" t="s">
        <v>117</v>
      </c>
      <c r="C158" s="19"/>
      <c r="D158" s="98"/>
    </row>
    <row r="159" spans="1:4" ht="15.75" customHeight="1">
      <c r="A159" s="153"/>
      <c r="B159" s="65" t="s">
        <v>4</v>
      </c>
      <c r="C159" s="19"/>
      <c r="D159" s="98"/>
    </row>
    <row r="160" spans="1:5" ht="18">
      <c r="A160" s="154"/>
      <c r="B160" s="36" t="s">
        <v>120</v>
      </c>
      <c r="C160" s="19">
        <v>0</v>
      </c>
      <c r="D160" s="98">
        <v>0</v>
      </c>
      <c r="E160" s="6">
        <v>0</v>
      </c>
    </row>
    <row r="161" spans="1:4" ht="12.75">
      <c r="A161" s="143"/>
      <c r="B161" s="36" t="s">
        <v>121</v>
      </c>
      <c r="C161" s="19"/>
      <c r="D161" s="98"/>
    </row>
    <row r="162" spans="1:4" ht="12.75">
      <c r="A162" s="143"/>
      <c r="B162" s="36"/>
      <c r="C162" s="19"/>
      <c r="D162" s="98"/>
    </row>
    <row r="163" spans="1:4" ht="14.25" customHeight="1">
      <c r="A163" s="155"/>
      <c r="B163" s="66" t="s">
        <v>122</v>
      </c>
      <c r="C163" s="93"/>
      <c r="D163" s="98"/>
    </row>
    <row r="164" spans="1:4" ht="12.75">
      <c r="A164" s="156"/>
      <c r="B164" s="68" t="s">
        <v>123</v>
      </c>
      <c r="C164" s="19"/>
      <c r="D164" s="98"/>
    </row>
    <row r="165" spans="1:4" ht="14.25" customHeight="1">
      <c r="A165" s="30"/>
      <c r="B165" s="69" t="s">
        <v>124</v>
      </c>
      <c r="C165" s="19"/>
      <c r="D165" s="98"/>
    </row>
    <row r="166" spans="1:4" ht="15" customHeight="1">
      <c r="A166" s="31"/>
      <c r="B166" s="69" t="s">
        <v>112</v>
      </c>
      <c r="C166" s="19"/>
      <c r="D166" s="98"/>
    </row>
    <row r="167" spans="1:5" ht="12.75">
      <c r="A167" s="32"/>
      <c r="B167" s="70" t="s">
        <v>113</v>
      </c>
      <c r="C167" s="19">
        <v>0</v>
      </c>
      <c r="D167" s="98">
        <v>0</v>
      </c>
      <c r="E167" s="6">
        <v>0</v>
      </c>
    </row>
    <row r="168" spans="1:7" s="6" customFormat="1" ht="18.75" customHeight="1">
      <c r="A168" s="33"/>
      <c r="B168" s="71" t="s">
        <v>125</v>
      </c>
      <c r="C168" s="34">
        <f>C167</f>
        <v>0</v>
      </c>
      <c r="D168" s="104">
        <f>D167</f>
        <v>0</v>
      </c>
      <c r="E168" s="34">
        <f>E167</f>
        <v>0</v>
      </c>
      <c r="F168" s="8"/>
      <c r="G168" s="106"/>
    </row>
    <row r="169" spans="1:4" ht="18.75" customHeight="1">
      <c r="A169" s="35"/>
      <c r="B169" s="72" t="s">
        <v>126</v>
      </c>
      <c r="C169" s="19"/>
      <c r="D169" s="98"/>
    </row>
    <row r="170" spans="1:4" ht="12.75">
      <c r="A170" s="157"/>
      <c r="B170" s="73" t="s">
        <v>127</v>
      </c>
      <c r="C170" s="19"/>
      <c r="D170" s="98"/>
    </row>
    <row r="171" spans="1:4" ht="12.75">
      <c r="A171" s="153"/>
      <c r="B171" s="65" t="s">
        <v>128</v>
      </c>
      <c r="C171" s="19"/>
      <c r="D171" s="98"/>
    </row>
    <row r="172" spans="1:4" ht="12.75">
      <c r="A172" s="145"/>
      <c r="B172" s="36" t="s">
        <v>129</v>
      </c>
      <c r="C172" s="19"/>
      <c r="D172" s="98"/>
    </row>
    <row r="173" spans="1:4" ht="12.75">
      <c r="A173" s="145"/>
      <c r="B173" s="36" t="s">
        <v>130</v>
      </c>
      <c r="C173" s="19"/>
      <c r="D173" s="98"/>
    </row>
    <row r="174" spans="1:4" ht="12.75">
      <c r="A174" s="145"/>
      <c r="B174" s="36" t="s">
        <v>131</v>
      </c>
      <c r="C174" s="19"/>
      <c r="D174" s="98"/>
    </row>
    <row r="175" spans="1:5" ht="12.75">
      <c r="A175" s="145">
        <v>595</v>
      </c>
      <c r="B175" s="36" t="s">
        <v>132</v>
      </c>
      <c r="C175" s="19">
        <v>10730</v>
      </c>
      <c r="D175" s="98">
        <v>10899</v>
      </c>
      <c r="E175" s="6">
        <v>7130</v>
      </c>
    </row>
    <row r="176" spans="1:5" ht="12.75">
      <c r="A176" s="145">
        <v>591</v>
      </c>
      <c r="B176" s="36" t="s">
        <v>133</v>
      </c>
      <c r="C176" s="19">
        <v>70</v>
      </c>
      <c r="D176" s="98">
        <v>70</v>
      </c>
      <c r="E176" s="6">
        <v>39</v>
      </c>
    </row>
    <row r="177" spans="1:5" ht="12.75">
      <c r="A177" s="145">
        <v>5500</v>
      </c>
      <c r="B177" s="36" t="s">
        <v>134</v>
      </c>
      <c r="C177" s="19">
        <v>300</v>
      </c>
      <c r="D177" s="98">
        <v>400</v>
      </c>
      <c r="E177" s="6">
        <v>296</v>
      </c>
    </row>
    <row r="178" spans="1:5" ht="12.75">
      <c r="A178" s="145">
        <v>592</v>
      </c>
      <c r="B178" s="36" t="s">
        <v>135</v>
      </c>
      <c r="C178" s="19">
        <v>200</v>
      </c>
      <c r="D178" s="98">
        <v>200</v>
      </c>
      <c r="E178" s="6">
        <v>199</v>
      </c>
    </row>
    <row r="179" spans="1:5" ht="12.75">
      <c r="A179" s="145">
        <v>593</v>
      </c>
      <c r="B179" s="36" t="s">
        <v>136</v>
      </c>
      <c r="C179" s="19">
        <v>1000</v>
      </c>
      <c r="D179" s="98">
        <v>1000</v>
      </c>
      <c r="E179" s="6">
        <v>170</v>
      </c>
    </row>
    <row r="180" spans="1:5" ht="12.75">
      <c r="A180" s="158">
        <v>5665</v>
      </c>
      <c r="B180" s="37" t="s">
        <v>137</v>
      </c>
      <c r="C180" s="19">
        <v>500</v>
      </c>
      <c r="D180" s="98">
        <v>500</v>
      </c>
      <c r="E180" s="6">
        <v>40</v>
      </c>
    </row>
    <row r="181" spans="1:5" ht="16.5" customHeight="1">
      <c r="A181" s="9"/>
      <c r="B181" s="74" t="s">
        <v>138</v>
      </c>
      <c r="C181" s="40">
        <f>SUM(C175:C180)</f>
        <v>12800</v>
      </c>
      <c r="D181" s="105">
        <f>SUM(D175:D180)</f>
        <v>13069</v>
      </c>
      <c r="E181" s="40">
        <f>SUM(E175:E180)</f>
        <v>7874</v>
      </c>
    </row>
    <row r="182" spans="1:4" ht="16.5" customHeight="1">
      <c r="A182" s="38"/>
      <c r="B182" s="75" t="s">
        <v>139</v>
      </c>
      <c r="C182" s="5"/>
      <c r="D182" s="98"/>
    </row>
    <row r="183" spans="1:4" ht="12.75">
      <c r="A183" s="39"/>
      <c r="B183" s="76" t="s">
        <v>140</v>
      </c>
      <c r="C183" s="10"/>
      <c r="D183" s="98"/>
    </row>
    <row r="184" spans="1:4" ht="24" customHeight="1">
      <c r="A184" s="39"/>
      <c r="B184" s="77" t="s">
        <v>141</v>
      </c>
      <c r="C184" s="5"/>
      <c r="D184" s="98"/>
    </row>
    <row r="185" spans="1:4" ht="21.75" customHeight="1">
      <c r="A185" s="39"/>
      <c r="B185" s="77" t="s">
        <v>142</v>
      </c>
      <c r="C185" s="11"/>
      <c r="D185" s="98"/>
    </row>
    <row r="186" spans="1:5" ht="12.75">
      <c r="A186" s="159" t="s">
        <v>143</v>
      </c>
      <c r="B186" s="78" t="s">
        <v>144</v>
      </c>
      <c r="C186" s="11">
        <v>21865</v>
      </c>
      <c r="D186" s="98">
        <v>17683</v>
      </c>
      <c r="E186" s="6">
        <v>16150</v>
      </c>
    </row>
    <row r="187" spans="1:5" ht="12.75">
      <c r="A187" s="160" t="s">
        <v>145</v>
      </c>
      <c r="B187" s="79" t="s">
        <v>146</v>
      </c>
      <c r="C187" s="11">
        <v>0</v>
      </c>
      <c r="D187" s="98">
        <v>0</v>
      </c>
      <c r="E187" s="6">
        <v>0</v>
      </c>
    </row>
    <row r="188" spans="1:5" ht="12.75">
      <c r="A188" s="160" t="s">
        <v>147</v>
      </c>
      <c r="B188" s="79" t="s">
        <v>148</v>
      </c>
      <c r="C188" s="19">
        <v>400</v>
      </c>
      <c r="D188" s="98">
        <v>400</v>
      </c>
      <c r="E188" s="6">
        <v>71</v>
      </c>
    </row>
    <row r="189" spans="1:5" ht="12.75">
      <c r="A189" s="160" t="s">
        <v>149</v>
      </c>
      <c r="B189" s="79" t="s">
        <v>150</v>
      </c>
      <c r="C189" s="19">
        <v>700</v>
      </c>
      <c r="D189" s="98">
        <v>800</v>
      </c>
      <c r="E189" s="6">
        <v>695</v>
      </c>
    </row>
    <row r="190" spans="1:5" ht="12.75">
      <c r="A190" s="160" t="s">
        <v>151</v>
      </c>
      <c r="B190" s="79" t="s">
        <v>152</v>
      </c>
      <c r="C190" s="19">
        <v>935</v>
      </c>
      <c r="D190" s="98">
        <v>935</v>
      </c>
      <c r="E190" s="6">
        <v>619</v>
      </c>
    </row>
    <row r="191" spans="1:5" ht="12.75">
      <c r="A191" s="160" t="s">
        <v>153</v>
      </c>
      <c r="B191" s="79" t="s">
        <v>2</v>
      </c>
      <c r="C191" s="19">
        <v>1200</v>
      </c>
      <c r="D191" s="98">
        <v>1200</v>
      </c>
      <c r="E191" s="6">
        <v>1075</v>
      </c>
    </row>
    <row r="192" spans="1:5" ht="26.25" customHeight="1">
      <c r="A192" s="161"/>
      <c r="B192" s="80" t="s">
        <v>154</v>
      </c>
      <c r="C192" s="40">
        <f>SUM(C186:C191)</f>
        <v>25100</v>
      </c>
      <c r="D192" s="105">
        <f>SUM(D186:D191)</f>
        <v>21018</v>
      </c>
      <c r="E192" s="40">
        <f>SUM(E186:E191)</f>
        <v>18610</v>
      </c>
    </row>
    <row r="193" spans="1:4" ht="12" customHeight="1">
      <c r="A193" s="162"/>
      <c r="B193" s="81"/>
      <c r="C193" s="19"/>
      <c r="D193" s="98"/>
    </row>
    <row r="194" spans="1:4" ht="18.75">
      <c r="A194" s="163"/>
      <c r="B194" s="82" t="s">
        <v>155</v>
      </c>
      <c r="C194" s="19"/>
      <c r="D194" s="98"/>
    </row>
    <row r="195" spans="1:4" ht="12.75">
      <c r="A195" s="164"/>
      <c r="B195" s="83" t="s">
        <v>156</v>
      </c>
      <c r="C195" s="19"/>
      <c r="D195" s="98"/>
    </row>
    <row r="196" spans="1:5" ht="12.75">
      <c r="A196" s="160" t="s">
        <v>157</v>
      </c>
      <c r="B196" s="79" t="s">
        <v>158</v>
      </c>
      <c r="C196" s="19">
        <v>0</v>
      </c>
      <c r="D196" s="98">
        <v>0</v>
      </c>
      <c r="E196" s="6">
        <v>0</v>
      </c>
    </row>
    <row r="197" spans="1:4" ht="11.25" customHeight="1">
      <c r="A197" s="165"/>
      <c r="B197" s="84"/>
      <c r="C197" s="19"/>
      <c r="D197" s="98"/>
    </row>
    <row r="198" spans="1:4" ht="11.25" customHeight="1">
      <c r="A198" s="166"/>
      <c r="B198" s="65" t="s">
        <v>159</v>
      </c>
      <c r="C198" s="19"/>
      <c r="D198" s="98"/>
    </row>
    <row r="199" spans="1:4" ht="24">
      <c r="A199" s="166"/>
      <c r="B199" s="85" t="s">
        <v>160</v>
      </c>
      <c r="C199" s="19"/>
      <c r="D199" s="98"/>
    </row>
    <row r="200" spans="1:5" ht="12.75">
      <c r="A200" s="160" t="s">
        <v>161</v>
      </c>
      <c r="B200" s="79" t="s">
        <v>162</v>
      </c>
      <c r="C200" s="19">
        <v>1700</v>
      </c>
      <c r="D200" s="98">
        <v>1700</v>
      </c>
      <c r="E200" s="6">
        <v>0</v>
      </c>
    </row>
    <row r="201" spans="1:4" ht="10.5" customHeight="1">
      <c r="A201" s="160"/>
      <c r="B201" s="79"/>
      <c r="C201" s="19"/>
      <c r="D201" s="98"/>
    </row>
    <row r="202" spans="1:4" ht="12.75">
      <c r="A202" s="164"/>
      <c r="B202" s="65" t="s">
        <v>163</v>
      </c>
      <c r="C202" s="19"/>
      <c r="D202" s="98"/>
    </row>
    <row r="203" spans="1:4" ht="12.75">
      <c r="A203" s="166"/>
      <c r="B203" s="65" t="s">
        <v>164</v>
      </c>
      <c r="C203" s="19"/>
      <c r="D203" s="98"/>
    </row>
    <row r="204" spans="1:5" ht="12.75">
      <c r="A204" s="167" t="s">
        <v>165</v>
      </c>
      <c r="B204" s="37" t="s">
        <v>166</v>
      </c>
      <c r="C204" s="19">
        <v>5900</v>
      </c>
      <c r="D204" s="98">
        <v>5900</v>
      </c>
      <c r="E204" s="6">
        <v>238</v>
      </c>
    </row>
    <row r="205" spans="1:5" ht="17.25" customHeight="1">
      <c r="A205" s="11"/>
      <c r="B205" s="75" t="s">
        <v>167</v>
      </c>
      <c r="C205" s="40">
        <f>C192+C196+C200+C204</f>
        <v>32700</v>
      </c>
      <c r="D205" s="105">
        <f>D192+D196+D200+D204</f>
        <v>28618</v>
      </c>
      <c r="E205" s="40">
        <f>E192+E196+E200+E204</f>
        <v>18848</v>
      </c>
    </row>
    <row r="206" spans="1:5" ht="12.75">
      <c r="A206" s="1"/>
      <c r="C206" s="18"/>
      <c r="E206" s="8"/>
    </row>
    <row r="207" spans="1:5" ht="12.75">
      <c r="A207" s="1"/>
      <c r="C207" s="18"/>
      <c r="E207" s="8"/>
    </row>
    <row r="208" spans="1:5" ht="12.75">
      <c r="A208" s="1"/>
      <c r="C208" s="18"/>
      <c r="E208" s="8"/>
    </row>
    <row r="209" spans="1:5" ht="12.75">
      <c r="A209" s="1"/>
      <c r="C209" s="18"/>
      <c r="E209" s="8"/>
    </row>
    <row r="210" spans="1:5" ht="12.75">
      <c r="A210" s="1"/>
      <c r="C210" s="18"/>
      <c r="E210" s="8"/>
    </row>
    <row r="211" spans="1:5" ht="12.75">
      <c r="A211" s="1"/>
      <c r="C211" s="18"/>
      <c r="E211" s="8"/>
    </row>
    <row r="212" ht="12.75">
      <c r="E212" s="8"/>
    </row>
    <row r="213" ht="12.75">
      <c r="E213" s="8"/>
    </row>
    <row r="214" ht="12.75">
      <c r="E214" s="8"/>
    </row>
    <row r="215" ht="12.75">
      <c r="E215" s="8"/>
    </row>
    <row r="216" ht="12.75">
      <c r="E216" s="8"/>
    </row>
    <row r="217" ht="12.75">
      <c r="E217" s="8"/>
    </row>
    <row r="218" ht="12.75">
      <c r="E218" s="8"/>
    </row>
    <row r="219" ht="12.75">
      <c r="E219" s="8"/>
    </row>
    <row r="220" ht="12.75">
      <c r="E220" s="8"/>
    </row>
    <row r="221" ht="12.75">
      <c r="E221" s="8"/>
    </row>
    <row r="222" ht="12.75">
      <c r="E222" s="8"/>
    </row>
  </sheetData>
  <sheetProtection/>
  <mergeCells count="2">
    <mergeCell ref="A5:B5"/>
    <mergeCell ref="B2:E2"/>
  </mergeCells>
  <printOptions/>
  <pageMargins left="0.75" right="0.75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planning</cp:lastModifiedBy>
  <cp:lastPrinted>2006-12-31T20:28:06Z</cp:lastPrinted>
  <dcterms:created xsi:type="dcterms:W3CDTF">1996-10-14T23:33:28Z</dcterms:created>
  <dcterms:modified xsi:type="dcterms:W3CDTF">2006-12-31T20:28:08Z</dcterms:modified>
  <cp:category/>
  <cp:version/>
  <cp:contentType/>
  <cp:contentStatus/>
</cp:coreProperties>
</file>